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Varun\Reports Upload\2018\Arabic\"/>
    </mc:Choice>
  </mc:AlternateContent>
  <bookViews>
    <workbookView xWindow="0" yWindow="0" windowWidth="28800" windowHeight="12990"/>
  </bookViews>
  <sheets>
    <sheet name="جدول 55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2" i="1" l="1"/>
  <c r="I52" i="1"/>
  <c r="H52" i="1"/>
  <c r="G52" i="1"/>
  <c r="F52" i="1"/>
  <c r="E52" i="1"/>
  <c r="J51" i="1"/>
  <c r="I51" i="1"/>
  <c r="H51" i="1"/>
  <c r="G51" i="1"/>
  <c r="F51" i="1"/>
  <c r="E51" i="1"/>
  <c r="J50" i="1"/>
  <c r="I50" i="1"/>
  <c r="H50" i="1"/>
  <c r="G50" i="1"/>
  <c r="F50" i="1"/>
  <c r="E50" i="1"/>
  <c r="D49" i="1"/>
  <c r="D48" i="1"/>
  <c r="J47" i="1"/>
  <c r="I47" i="1"/>
  <c r="H47" i="1"/>
  <c r="G47" i="1"/>
  <c r="F47" i="1"/>
  <c r="E47" i="1"/>
  <c r="D46" i="1"/>
  <c r="D45" i="1"/>
  <c r="J43" i="1"/>
  <c r="I43" i="1"/>
  <c r="H43" i="1"/>
  <c r="G43" i="1"/>
  <c r="F43" i="1"/>
  <c r="E43" i="1"/>
  <c r="J42" i="1"/>
  <c r="I42" i="1"/>
  <c r="H42" i="1"/>
  <c r="G42" i="1"/>
  <c r="F42" i="1"/>
  <c r="E42" i="1"/>
  <c r="J40" i="1"/>
  <c r="I40" i="1"/>
  <c r="H40" i="1"/>
  <c r="G40" i="1"/>
  <c r="F40" i="1"/>
  <c r="E40" i="1"/>
  <c r="D39" i="1"/>
  <c r="D38" i="1"/>
  <c r="J37" i="1"/>
  <c r="I37" i="1"/>
  <c r="H37" i="1"/>
  <c r="G37" i="1"/>
  <c r="F37" i="1"/>
  <c r="E37" i="1"/>
  <c r="D36" i="1"/>
  <c r="D35" i="1"/>
  <c r="J34" i="1"/>
  <c r="I34" i="1"/>
  <c r="H34" i="1"/>
  <c r="G34" i="1"/>
  <c r="F34" i="1"/>
  <c r="E34" i="1"/>
  <c r="D33" i="1"/>
  <c r="D32" i="1"/>
  <c r="J31" i="1"/>
  <c r="I31" i="1"/>
  <c r="H31" i="1"/>
  <c r="G31" i="1"/>
  <c r="F31" i="1"/>
  <c r="E31" i="1"/>
  <c r="D30" i="1"/>
  <c r="D29" i="1"/>
  <c r="J28" i="1"/>
  <c r="I28" i="1"/>
  <c r="H28" i="1"/>
  <c r="G28" i="1"/>
  <c r="F28" i="1"/>
  <c r="E28" i="1"/>
  <c r="D27" i="1"/>
  <c r="D26" i="1"/>
  <c r="J25" i="1"/>
  <c r="I25" i="1"/>
  <c r="H25" i="1"/>
  <c r="G25" i="1"/>
  <c r="F25" i="1"/>
  <c r="E25" i="1"/>
  <c r="D24" i="1"/>
  <c r="D23" i="1"/>
  <c r="J21" i="1"/>
  <c r="I21" i="1"/>
  <c r="H21" i="1"/>
  <c r="G21" i="1"/>
  <c r="F21" i="1"/>
  <c r="E21" i="1"/>
  <c r="D20" i="1"/>
  <c r="D19" i="1"/>
  <c r="J18" i="1"/>
  <c r="I18" i="1"/>
  <c r="H18" i="1"/>
  <c r="G18" i="1"/>
  <c r="F18" i="1"/>
  <c r="E18" i="1"/>
  <c r="D17" i="1"/>
  <c r="D16" i="1"/>
  <c r="J15" i="1"/>
  <c r="I15" i="1"/>
  <c r="H15" i="1"/>
  <c r="G15" i="1"/>
  <c r="F15" i="1"/>
  <c r="E15" i="1"/>
  <c r="D14" i="1"/>
  <c r="D13" i="1"/>
  <c r="J22" i="1" l="1"/>
  <c r="G44" i="1"/>
  <c r="I44" i="1"/>
  <c r="J44" i="1"/>
  <c r="F53" i="1"/>
  <c r="I53" i="1"/>
  <c r="D34" i="1"/>
  <c r="J53" i="1"/>
  <c r="E44" i="1"/>
  <c r="H53" i="1"/>
  <c r="D50" i="1"/>
  <c r="D37" i="1"/>
  <c r="H44" i="1"/>
  <c r="H41" i="1"/>
  <c r="G53" i="1"/>
  <c r="J41" i="1"/>
  <c r="D43" i="1"/>
  <c r="D52" i="1"/>
  <c r="I41" i="1"/>
  <c r="E22" i="1"/>
  <c r="D25" i="1"/>
  <c r="D31" i="1"/>
  <c r="D42" i="1"/>
  <c r="F44" i="1"/>
  <c r="D51" i="1"/>
  <c r="F22" i="1"/>
  <c r="D28" i="1"/>
  <c r="D47" i="1"/>
  <c r="G22" i="1"/>
  <c r="E41" i="1"/>
  <c r="D15" i="1"/>
  <c r="H22" i="1"/>
  <c r="F41" i="1"/>
  <c r="I22" i="1"/>
  <c r="G41" i="1"/>
  <c r="D18" i="1"/>
  <c r="D21" i="1"/>
  <c r="E53" i="1"/>
  <c r="D40" i="1"/>
  <c r="D53" i="1" l="1"/>
  <c r="D44" i="1"/>
  <c r="D22" i="1"/>
  <c r="D41" i="1"/>
</calcChain>
</file>

<file path=xl/sharedStrings.xml><?xml version="1.0" encoding="utf-8"?>
<sst xmlns="http://schemas.openxmlformats.org/spreadsheetml/2006/main" count="71" uniqueCount="33">
  <si>
    <t>زيارات الحوامل و المترددات بعد الولادة على مراكز الأمومة و الطفولة حسب الزيارة و الجنسية و المنطقة الطبية</t>
  </si>
  <si>
    <t>نوع الزيارة</t>
  </si>
  <si>
    <t>الجنسية</t>
  </si>
  <si>
    <t>الجملة</t>
  </si>
  <si>
    <t>فترة الحمل</t>
  </si>
  <si>
    <t>الفجيرة</t>
  </si>
  <si>
    <t>رأس الخيمة</t>
  </si>
  <si>
    <t>أم القيوين</t>
  </si>
  <si>
    <t>عجمان</t>
  </si>
  <si>
    <t>الشارقة</t>
  </si>
  <si>
    <t>دبى</t>
  </si>
  <si>
    <t>حوامل</t>
  </si>
  <si>
    <t>الزيارة الأولى</t>
  </si>
  <si>
    <t>مواطن</t>
  </si>
  <si>
    <t>0 - 3</t>
  </si>
  <si>
    <t>غير مواطن</t>
  </si>
  <si>
    <t>جملة</t>
  </si>
  <si>
    <t>3 - 6</t>
  </si>
  <si>
    <t>6 - 9</t>
  </si>
  <si>
    <t>اجمالى الزيارة الأولى</t>
  </si>
  <si>
    <t>الزيارة الثانية</t>
  </si>
  <si>
    <t>الزيارة الثالثة</t>
  </si>
  <si>
    <t>الزيارة الرابعة</t>
  </si>
  <si>
    <t>الزيارة الخامسة</t>
  </si>
  <si>
    <t>الزيارة السادسة</t>
  </si>
  <si>
    <t>الزيارة السابعة فأكثر</t>
  </si>
  <si>
    <t>جملة مترددات الحوامل</t>
  </si>
  <si>
    <t>بعد الولادة</t>
  </si>
  <si>
    <t>جدد</t>
  </si>
  <si>
    <t>قدامى</t>
  </si>
  <si>
    <t>مركز الإحصاء والأبحاث</t>
  </si>
  <si>
    <t xml:space="preserve">جدول ( 55 )  </t>
  </si>
  <si>
    <t xml:space="preserve">المنطقة الطبية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</si>
</sst>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"/>
      <charset val="178"/>
    </font>
    <font>
      <b/>
      <sz val="12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9"/>
      <name val="Arial"/>
      <family val="2"/>
    </font>
    <font>
      <b/>
      <sz val="12"/>
      <color theme="0"/>
      <name val="Arial"/>
      <family val="2"/>
    </font>
    <font>
      <b/>
      <sz val="11"/>
      <color theme="0"/>
      <name val="Arial"/>
      <family val="2"/>
    </font>
    <font>
      <b/>
      <sz val="10"/>
      <color theme="0"/>
      <name val="Arial"/>
      <family val="2"/>
    </font>
    <font>
      <b/>
      <sz val="12"/>
      <color theme="1"/>
      <name val="Arial"/>
      <family val="2"/>
    </font>
    <font>
      <b/>
      <sz val="22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B68A35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/>
    <xf numFmtId="0" fontId="2" fillId="0" borderId="0" xfId="0" applyFont="1" applyBorder="1"/>
    <xf numFmtId="0" fontId="2" fillId="0" borderId="0" xfId="0" applyFont="1" applyFill="1" applyBorder="1"/>
    <xf numFmtId="0" fontId="2" fillId="0" borderId="0" xfId="0" applyFont="1" applyFill="1"/>
    <xf numFmtId="0" fontId="2" fillId="2" borderId="0" xfId="0" applyFont="1" applyFill="1"/>
    <xf numFmtId="0" fontId="2" fillId="0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vertical="center"/>
    </xf>
    <xf numFmtId="0" fontId="6" fillId="5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vertical="center" wrapText="1"/>
    </xf>
    <xf numFmtId="0" fontId="7" fillId="5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 textRotation="90"/>
    </xf>
    <xf numFmtId="0" fontId="3" fillId="3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textRotation="90" wrapText="1"/>
    </xf>
    <xf numFmtId="0" fontId="3" fillId="3" borderId="1" xfId="0" applyFont="1" applyFill="1" applyBorder="1" applyAlignment="1">
      <alignment horizontal="center" vertical="center" textRotation="90"/>
    </xf>
    <xf numFmtId="0" fontId="2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textRotation="90" wrapText="1"/>
    </xf>
    <xf numFmtId="0" fontId="7" fillId="5" borderId="1" xfId="0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/>
    </xf>
    <xf numFmtId="0" fontId="9" fillId="5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 textRotation="90" wrapText="1"/>
    </xf>
    <xf numFmtId="0" fontId="5" fillId="5" borderId="3" xfId="0" applyFont="1" applyFill="1" applyBorder="1" applyAlignment="1">
      <alignment horizontal="center" vertical="center" textRotation="90" wrapText="1"/>
    </xf>
    <xf numFmtId="0" fontId="5" fillId="5" borderId="1" xfId="0" applyFont="1" applyFill="1" applyBorder="1" applyAlignment="1">
      <alignment horizontal="center" vertical="center" textRotation="90"/>
    </xf>
    <xf numFmtId="0" fontId="6" fillId="5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B68A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27082</xdr:colOff>
      <xdr:row>0</xdr:row>
      <xdr:rowOff>65438</xdr:rowOff>
    </xdr:from>
    <xdr:to>
      <xdr:col>10</xdr:col>
      <xdr:colOff>485775</xdr:colOff>
      <xdr:row>4</xdr:row>
      <xdr:rowOff>34338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1361800" y="65438"/>
          <a:ext cx="2201768" cy="616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26"/>
  <sheetViews>
    <sheetView rightToLeft="1" tabSelected="1" zoomScaleNormal="100" workbookViewId="0">
      <selection activeCell="L5" sqref="L5"/>
    </sheetView>
  </sheetViews>
  <sheetFormatPr defaultRowHeight="12.75" x14ac:dyDescent="0.2"/>
  <cols>
    <col min="1" max="1" width="3.7109375" style="1" customWidth="1"/>
    <col min="2" max="2" width="9.140625" style="1" customWidth="1"/>
    <col min="3" max="3" width="8.140625" style="1" customWidth="1"/>
    <col min="4" max="4" width="6.7109375" style="1" customWidth="1"/>
    <col min="5" max="5" width="8.7109375" style="5" customWidth="1"/>
    <col min="6" max="10" width="8.7109375" style="1" customWidth="1"/>
    <col min="11" max="11" width="13" style="1" customWidth="1"/>
    <col min="12" max="16384" width="9.140625" style="1"/>
  </cols>
  <sheetData>
    <row r="1" spans="1:11" x14ac:dyDescent="0.2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</row>
    <row r="2" spans="1:11" x14ac:dyDescent="0.2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</row>
    <row r="3" spans="1:11" x14ac:dyDescent="0.2">
      <c r="A3" s="23"/>
      <c r="B3" s="23"/>
      <c r="C3" s="23"/>
      <c r="D3" s="23"/>
      <c r="E3" s="23"/>
      <c r="F3" s="23"/>
      <c r="G3" s="23"/>
      <c r="H3" s="23"/>
      <c r="I3" s="23"/>
      <c r="J3" s="23"/>
      <c r="K3" s="23"/>
    </row>
    <row r="4" spans="1:11" x14ac:dyDescent="0.2">
      <c r="A4" s="23"/>
      <c r="B4" s="23"/>
      <c r="C4" s="23"/>
      <c r="D4" s="23"/>
      <c r="E4" s="23"/>
      <c r="F4" s="23"/>
      <c r="G4" s="23"/>
      <c r="H4" s="23"/>
      <c r="I4" s="23"/>
      <c r="J4" s="23"/>
      <c r="K4" s="23"/>
    </row>
    <row r="5" spans="1:11" x14ac:dyDescent="0.2">
      <c r="A5" s="23"/>
      <c r="B5" s="23"/>
      <c r="C5" s="23"/>
      <c r="D5" s="23"/>
      <c r="E5" s="23"/>
      <c r="F5" s="23"/>
      <c r="G5" s="23"/>
      <c r="H5" s="23"/>
      <c r="I5" s="23"/>
      <c r="J5" s="23"/>
      <c r="K5" s="23"/>
    </row>
    <row r="6" spans="1:11" x14ac:dyDescent="0.2">
      <c r="A6" s="23"/>
      <c r="B6" s="23"/>
      <c r="C6" s="23"/>
      <c r="D6" s="23"/>
      <c r="E6" s="23"/>
      <c r="F6" s="23"/>
      <c r="G6" s="23"/>
      <c r="H6" s="23"/>
      <c r="I6" s="23"/>
      <c r="J6" s="23"/>
      <c r="K6" s="23"/>
    </row>
    <row r="7" spans="1:11" ht="6.75" customHeight="1" x14ac:dyDescent="0.2">
      <c r="A7" s="23"/>
      <c r="B7" s="23"/>
      <c r="C7" s="23"/>
      <c r="D7" s="23"/>
      <c r="E7" s="23"/>
      <c r="F7" s="23"/>
      <c r="G7" s="23"/>
      <c r="H7" s="23"/>
      <c r="I7" s="23"/>
      <c r="J7" s="23"/>
      <c r="K7" s="23"/>
    </row>
    <row r="8" spans="1:11" ht="54.95" customHeight="1" x14ac:dyDescent="0.2">
      <c r="A8" s="24" t="s">
        <v>30</v>
      </c>
      <c r="B8" s="24"/>
      <c r="C8" s="24"/>
      <c r="D8" s="24"/>
      <c r="E8" s="24"/>
      <c r="F8" s="24"/>
      <c r="G8" s="24"/>
      <c r="H8" s="24"/>
      <c r="I8" s="24"/>
      <c r="J8" s="24"/>
      <c r="K8" s="24"/>
    </row>
    <row r="9" spans="1:11" ht="29.25" customHeight="1" x14ac:dyDescent="0.2">
      <c r="A9" s="25" t="s">
        <v>0</v>
      </c>
      <c r="B9" s="25"/>
      <c r="C9" s="25"/>
      <c r="D9" s="25"/>
      <c r="E9" s="25"/>
      <c r="F9" s="25"/>
      <c r="G9" s="25"/>
      <c r="H9" s="25"/>
      <c r="I9" s="25"/>
      <c r="J9" s="25"/>
      <c r="K9" s="25"/>
    </row>
    <row r="10" spans="1:11" ht="18.75" customHeight="1" x14ac:dyDescent="0.2">
      <c r="A10" s="26" t="s">
        <v>31</v>
      </c>
      <c r="B10" s="26"/>
      <c r="C10" s="26"/>
      <c r="D10" s="26"/>
      <c r="E10" s="26"/>
      <c r="F10" s="26"/>
      <c r="G10" s="26"/>
      <c r="H10" s="26"/>
      <c r="I10" s="26"/>
      <c r="J10" s="26"/>
      <c r="K10" s="26"/>
    </row>
    <row r="11" spans="1:11" ht="14.25" customHeight="1" x14ac:dyDescent="0.2">
      <c r="A11" s="29" t="s">
        <v>1</v>
      </c>
      <c r="B11" s="29"/>
      <c r="C11" s="16" t="s">
        <v>2</v>
      </c>
      <c r="D11" s="16" t="s">
        <v>3</v>
      </c>
      <c r="E11" s="30" t="s">
        <v>32</v>
      </c>
      <c r="F11" s="30"/>
      <c r="G11" s="30"/>
      <c r="H11" s="30"/>
      <c r="I11" s="30"/>
      <c r="J11" s="30"/>
      <c r="K11" s="27" t="s">
        <v>4</v>
      </c>
    </row>
    <row r="12" spans="1:11" ht="52.5" customHeight="1" x14ac:dyDescent="0.2">
      <c r="A12" s="29"/>
      <c r="B12" s="29"/>
      <c r="C12" s="16"/>
      <c r="D12" s="16"/>
      <c r="E12" s="7" t="s">
        <v>5</v>
      </c>
      <c r="F12" s="7" t="s">
        <v>6</v>
      </c>
      <c r="G12" s="7" t="s">
        <v>7</v>
      </c>
      <c r="H12" s="7" t="s">
        <v>8</v>
      </c>
      <c r="I12" s="7" t="s">
        <v>9</v>
      </c>
      <c r="J12" s="7" t="s">
        <v>10</v>
      </c>
      <c r="K12" s="28"/>
    </row>
    <row r="13" spans="1:11" ht="12.75" customHeight="1" x14ac:dyDescent="0.2">
      <c r="A13" s="17" t="s">
        <v>11</v>
      </c>
      <c r="B13" s="18" t="s">
        <v>12</v>
      </c>
      <c r="C13" s="10" t="s">
        <v>13</v>
      </c>
      <c r="D13" s="7">
        <f t="shared" ref="D13:D40" si="0">SUM(E13:J13)</f>
        <v>2127</v>
      </c>
      <c r="E13" s="6">
        <v>1259</v>
      </c>
      <c r="F13" s="6">
        <v>384</v>
      </c>
      <c r="G13" s="6">
        <v>142</v>
      </c>
      <c r="H13" s="6">
        <v>196</v>
      </c>
      <c r="I13" s="6">
        <v>111</v>
      </c>
      <c r="J13" s="6">
        <v>35</v>
      </c>
      <c r="K13" s="15" t="s">
        <v>14</v>
      </c>
    </row>
    <row r="14" spans="1:11" ht="18.75" customHeight="1" x14ac:dyDescent="0.2">
      <c r="A14" s="17"/>
      <c r="B14" s="18"/>
      <c r="C14" s="10" t="s">
        <v>15</v>
      </c>
      <c r="D14" s="7">
        <f t="shared" si="0"/>
        <v>1454</v>
      </c>
      <c r="E14" s="6">
        <v>317</v>
      </c>
      <c r="F14" s="6">
        <v>211</v>
      </c>
      <c r="G14" s="6">
        <v>211</v>
      </c>
      <c r="H14" s="6">
        <v>133</v>
      </c>
      <c r="I14" s="6">
        <v>113</v>
      </c>
      <c r="J14" s="6">
        <v>469</v>
      </c>
      <c r="K14" s="15"/>
    </row>
    <row r="15" spans="1:11" ht="15" x14ac:dyDescent="0.2">
      <c r="A15" s="17"/>
      <c r="B15" s="18"/>
      <c r="C15" s="8" t="s">
        <v>16</v>
      </c>
      <c r="D15" s="7">
        <f t="shared" si="0"/>
        <v>3581</v>
      </c>
      <c r="E15" s="7">
        <f t="shared" ref="E15:J15" si="1">SUM(E13:E14)</f>
        <v>1576</v>
      </c>
      <c r="F15" s="7">
        <f t="shared" si="1"/>
        <v>595</v>
      </c>
      <c r="G15" s="7">
        <f t="shared" si="1"/>
        <v>353</v>
      </c>
      <c r="H15" s="7">
        <f t="shared" si="1"/>
        <v>329</v>
      </c>
      <c r="I15" s="7">
        <f t="shared" si="1"/>
        <v>224</v>
      </c>
      <c r="J15" s="7">
        <f t="shared" si="1"/>
        <v>504</v>
      </c>
      <c r="K15" s="15"/>
    </row>
    <row r="16" spans="1:11" x14ac:dyDescent="0.2">
      <c r="A16" s="17"/>
      <c r="B16" s="18"/>
      <c r="C16" s="10" t="s">
        <v>13</v>
      </c>
      <c r="D16" s="7">
        <f t="shared" si="0"/>
        <v>2460</v>
      </c>
      <c r="E16" s="6">
        <v>1144</v>
      </c>
      <c r="F16" s="6">
        <v>762</v>
      </c>
      <c r="G16" s="6">
        <v>98</v>
      </c>
      <c r="H16" s="6">
        <v>145</v>
      </c>
      <c r="I16" s="6">
        <v>290</v>
      </c>
      <c r="J16" s="6">
        <v>21</v>
      </c>
      <c r="K16" s="22" t="s">
        <v>17</v>
      </c>
    </row>
    <row r="17" spans="1:11" ht="18.75" customHeight="1" x14ac:dyDescent="0.2">
      <c r="A17" s="17"/>
      <c r="B17" s="18"/>
      <c r="C17" s="10" t="s">
        <v>15</v>
      </c>
      <c r="D17" s="7">
        <f t="shared" si="0"/>
        <v>2062</v>
      </c>
      <c r="E17" s="6">
        <v>272</v>
      </c>
      <c r="F17" s="6">
        <v>574</v>
      </c>
      <c r="G17" s="6">
        <v>194</v>
      </c>
      <c r="H17" s="6">
        <v>184</v>
      </c>
      <c r="I17" s="6">
        <v>407</v>
      </c>
      <c r="J17" s="6">
        <v>431</v>
      </c>
      <c r="K17" s="22"/>
    </row>
    <row r="18" spans="1:11" ht="15" x14ac:dyDescent="0.2">
      <c r="A18" s="17"/>
      <c r="B18" s="18"/>
      <c r="C18" s="8" t="s">
        <v>16</v>
      </c>
      <c r="D18" s="7">
        <f t="shared" si="0"/>
        <v>4522</v>
      </c>
      <c r="E18" s="7">
        <f t="shared" ref="E18:J18" si="2">SUM(E16:E17)</f>
        <v>1416</v>
      </c>
      <c r="F18" s="7">
        <f t="shared" si="2"/>
        <v>1336</v>
      </c>
      <c r="G18" s="7">
        <f t="shared" si="2"/>
        <v>292</v>
      </c>
      <c r="H18" s="7">
        <f t="shared" si="2"/>
        <v>329</v>
      </c>
      <c r="I18" s="7">
        <f t="shared" si="2"/>
        <v>697</v>
      </c>
      <c r="J18" s="7">
        <f t="shared" si="2"/>
        <v>452</v>
      </c>
      <c r="K18" s="22"/>
    </row>
    <row r="19" spans="1:11" x14ac:dyDescent="0.2">
      <c r="A19" s="17"/>
      <c r="B19" s="18"/>
      <c r="C19" s="10" t="s">
        <v>13</v>
      </c>
      <c r="D19" s="7">
        <f t="shared" si="0"/>
        <v>895</v>
      </c>
      <c r="E19" s="6">
        <v>449</v>
      </c>
      <c r="F19" s="6">
        <v>285</v>
      </c>
      <c r="G19" s="6">
        <v>31</v>
      </c>
      <c r="H19" s="6">
        <v>37</v>
      </c>
      <c r="I19" s="6">
        <v>90</v>
      </c>
      <c r="J19" s="6">
        <v>3</v>
      </c>
      <c r="K19" s="22" t="s">
        <v>18</v>
      </c>
    </row>
    <row r="20" spans="1:11" ht="20.25" customHeight="1" x14ac:dyDescent="0.2">
      <c r="A20" s="17"/>
      <c r="B20" s="18"/>
      <c r="C20" s="10" t="s">
        <v>15</v>
      </c>
      <c r="D20" s="7">
        <f t="shared" si="0"/>
        <v>1633</v>
      </c>
      <c r="E20" s="6">
        <v>111</v>
      </c>
      <c r="F20" s="6">
        <v>195</v>
      </c>
      <c r="G20" s="6">
        <v>26</v>
      </c>
      <c r="H20" s="6">
        <v>46</v>
      </c>
      <c r="I20" s="6">
        <v>1139</v>
      </c>
      <c r="J20" s="6">
        <v>116</v>
      </c>
      <c r="K20" s="22"/>
    </row>
    <row r="21" spans="1:11" ht="15" x14ac:dyDescent="0.2">
      <c r="A21" s="17"/>
      <c r="B21" s="18"/>
      <c r="C21" s="8" t="s">
        <v>16</v>
      </c>
      <c r="D21" s="7">
        <f t="shared" si="0"/>
        <v>2528</v>
      </c>
      <c r="E21" s="7">
        <f t="shared" ref="E21:J21" si="3">SUM(E19:E20)</f>
        <v>560</v>
      </c>
      <c r="F21" s="7">
        <f t="shared" si="3"/>
        <v>480</v>
      </c>
      <c r="G21" s="7">
        <f t="shared" si="3"/>
        <v>57</v>
      </c>
      <c r="H21" s="7">
        <f t="shared" si="3"/>
        <v>83</v>
      </c>
      <c r="I21" s="7">
        <f t="shared" si="3"/>
        <v>1229</v>
      </c>
      <c r="J21" s="7">
        <f t="shared" si="3"/>
        <v>119</v>
      </c>
      <c r="K21" s="22"/>
    </row>
    <row r="22" spans="1:11" ht="20.25" customHeight="1" x14ac:dyDescent="0.2">
      <c r="A22" s="17"/>
      <c r="B22" s="21" t="s">
        <v>19</v>
      </c>
      <c r="C22" s="21"/>
      <c r="D22" s="7">
        <f t="shared" si="0"/>
        <v>10631</v>
      </c>
      <c r="E22" s="7">
        <f t="shared" ref="E22:J22" si="4">SUM(E21,E18,E15)</f>
        <v>3552</v>
      </c>
      <c r="F22" s="7">
        <f t="shared" si="4"/>
        <v>2411</v>
      </c>
      <c r="G22" s="7">
        <f t="shared" si="4"/>
        <v>702</v>
      </c>
      <c r="H22" s="7">
        <f t="shared" si="4"/>
        <v>741</v>
      </c>
      <c r="I22" s="7">
        <f t="shared" si="4"/>
        <v>2150</v>
      </c>
      <c r="J22" s="7">
        <f t="shared" si="4"/>
        <v>1075</v>
      </c>
      <c r="K22" s="13"/>
    </row>
    <row r="23" spans="1:11" x14ac:dyDescent="0.2">
      <c r="A23" s="17"/>
      <c r="B23" s="20" t="s">
        <v>20</v>
      </c>
      <c r="C23" s="11" t="s">
        <v>13</v>
      </c>
      <c r="D23" s="7">
        <f t="shared" si="0"/>
        <v>3454</v>
      </c>
      <c r="E23" s="6">
        <v>1920</v>
      </c>
      <c r="F23" s="6">
        <v>882</v>
      </c>
      <c r="G23" s="6">
        <v>149</v>
      </c>
      <c r="H23" s="6">
        <v>233</v>
      </c>
      <c r="I23" s="6">
        <v>254</v>
      </c>
      <c r="J23" s="6">
        <v>16</v>
      </c>
      <c r="K23" s="19"/>
    </row>
    <row r="24" spans="1:11" ht="20.25" customHeight="1" x14ac:dyDescent="0.2">
      <c r="A24" s="17"/>
      <c r="B24" s="20"/>
      <c r="C24" s="11" t="s">
        <v>15</v>
      </c>
      <c r="D24" s="7">
        <f t="shared" si="0"/>
        <v>2786</v>
      </c>
      <c r="E24" s="6">
        <v>419</v>
      </c>
      <c r="F24" s="6">
        <v>669</v>
      </c>
      <c r="G24" s="6">
        <v>398</v>
      </c>
      <c r="H24" s="6">
        <v>330</v>
      </c>
      <c r="I24" s="6">
        <v>428</v>
      </c>
      <c r="J24" s="6">
        <v>542</v>
      </c>
      <c r="K24" s="19"/>
    </row>
    <row r="25" spans="1:11" ht="15" x14ac:dyDescent="0.2">
      <c r="A25" s="17"/>
      <c r="B25" s="20"/>
      <c r="C25" s="9" t="s">
        <v>16</v>
      </c>
      <c r="D25" s="7">
        <f t="shared" si="0"/>
        <v>6240</v>
      </c>
      <c r="E25" s="7">
        <f t="shared" ref="E25:J25" si="5">SUM(E23:E24)</f>
        <v>2339</v>
      </c>
      <c r="F25" s="7">
        <f t="shared" si="5"/>
        <v>1551</v>
      </c>
      <c r="G25" s="7">
        <f t="shared" si="5"/>
        <v>547</v>
      </c>
      <c r="H25" s="7">
        <f t="shared" si="5"/>
        <v>563</v>
      </c>
      <c r="I25" s="7">
        <f t="shared" si="5"/>
        <v>682</v>
      </c>
      <c r="J25" s="7">
        <f t="shared" si="5"/>
        <v>558</v>
      </c>
      <c r="K25" s="19"/>
    </row>
    <row r="26" spans="1:11" x14ac:dyDescent="0.2">
      <c r="A26" s="17"/>
      <c r="B26" s="20" t="s">
        <v>21</v>
      </c>
      <c r="C26" s="11" t="s">
        <v>13</v>
      </c>
      <c r="D26" s="7">
        <f t="shared" si="0"/>
        <v>2412</v>
      </c>
      <c r="E26" s="6">
        <v>1267</v>
      </c>
      <c r="F26" s="6">
        <v>637</v>
      </c>
      <c r="G26" s="6">
        <v>116</v>
      </c>
      <c r="H26" s="6">
        <v>211</v>
      </c>
      <c r="I26" s="6">
        <v>164</v>
      </c>
      <c r="J26" s="6">
        <v>17</v>
      </c>
      <c r="K26" s="19"/>
    </row>
    <row r="27" spans="1:11" ht="19.5" customHeight="1" x14ac:dyDescent="0.2">
      <c r="A27" s="17"/>
      <c r="B27" s="20"/>
      <c r="C27" s="11" t="s">
        <v>15</v>
      </c>
      <c r="D27" s="7">
        <f t="shared" si="0"/>
        <v>2353</v>
      </c>
      <c r="E27" s="6">
        <v>318</v>
      </c>
      <c r="F27" s="6">
        <v>579</v>
      </c>
      <c r="G27" s="6">
        <v>390</v>
      </c>
      <c r="H27" s="6">
        <v>374</v>
      </c>
      <c r="I27" s="6">
        <v>211</v>
      </c>
      <c r="J27" s="6">
        <v>481</v>
      </c>
      <c r="K27" s="19"/>
    </row>
    <row r="28" spans="1:11" ht="15" x14ac:dyDescent="0.2">
      <c r="A28" s="17"/>
      <c r="B28" s="20"/>
      <c r="C28" s="9" t="s">
        <v>16</v>
      </c>
      <c r="D28" s="7">
        <f t="shared" si="0"/>
        <v>4765</v>
      </c>
      <c r="E28" s="7">
        <f t="shared" ref="E28:J28" si="6">SUM(E26:E27)</f>
        <v>1585</v>
      </c>
      <c r="F28" s="7">
        <f t="shared" si="6"/>
        <v>1216</v>
      </c>
      <c r="G28" s="7">
        <f t="shared" si="6"/>
        <v>506</v>
      </c>
      <c r="H28" s="7">
        <f t="shared" si="6"/>
        <v>585</v>
      </c>
      <c r="I28" s="7">
        <f t="shared" si="6"/>
        <v>375</v>
      </c>
      <c r="J28" s="7">
        <f t="shared" si="6"/>
        <v>498</v>
      </c>
      <c r="K28" s="19"/>
    </row>
    <row r="29" spans="1:11" x14ac:dyDescent="0.2">
      <c r="A29" s="17"/>
      <c r="B29" s="20" t="s">
        <v>22</v>
      </c>
      <c r="C29" s="11" t="s">
        <v>13</v>
      </c>
      <c r="D29" s="7">
        <f t="shared" si="0"/>
        <v>1473</v>
      </c>
      <c r="E29" s="6">
        <v>740</v>
      </c>
      <c r="F29" s="6">
        <v>400</v>
      </c>
      <c r="G29" s="6">
        <v>94</v>
      </c>
      <c r="H29" s="6">
        <v>170</v>
      </c>
      <c r="I29" s="6">
        <v>54</v>
      </c>
      <c r="J29" s="6">
        <v>15</v>
      </c>
      <c r="K29" s="19"/>
    </row>
    <row r="30" spans="1:11" ht="20.25" customHeight="1" x14ac:dyDescent="0.2">
      <c r="A30" s="17"/>
      <c r="B30" s="20"/>
      <c r="C30" s="11" t="s">
        <v>15</v>
      </c>
      <c r="D30" s="7">
        <f t="shared" si="0"/>
        <v>1813</v>
      </c>
      <c r="E30" s="6">
        <v>250</v>
      </c>
      <c r="F30" s="6">
        <v>371</v>
      </c>
      <c r="G30" s="6">
        <v>331</v>
      </c>
      <c r="H30" s="6">
        <v>340</v>
      </c>
      <c r="I30" s="6">
        <v>192</v>
      </c>
      <c r="J30" s="6">
        <v>329</v>
      </c>
      <c r="K30" s="19"/>
    </row>
    <row r="31" spans="1:11" ht="15" x14ac:dyDescent="0.2">
      <c r="A31" s="17"/>
      <c r="B31" s="20"/>
      <c r="C31" s="9" t="s">
        <v>16</v>
      </c>
      <c r="D31" s="7">
        <f t="shared" si="0"/>
        <v>3286</v>
      </c>
      <c r="E31" s="7">
        <f t="shared" ref="E31:J31" si="7">SUM(E29:E30)</f>
        <v>990</v>
      </c>
      <c r="F31" s="7">
        <f t="shared" si="7"/>
        <v>771</v>
      </c>
      <c r="G31" s="7">
        <f t="shared" si="7"/>
        <v>425</v>
      </c>
      <c r="H31" s="7">
        <f t="shared" si="7"/>
        <v>510</v>
      </c>
      <c r="I31" s="7">
        <f t="shared" si="7"/>
        <v>246</v>
      </c>
      <c r="J31" s="7">
        <f t="shared" si="7"/>
        <v>344</v>
      </c>
      <c r="K31" s="19"/>
    </row>
    <row r="32" spans="1:11" x14ac:dyDescent="0.2">
      <c r="A32" s="17"/>
      <c r="B32" s="20" t="s">
        <v>23</v>
      </c>
      <c r="C32" s="11" t="s">
        <v>13</v>
      </c>
      <c r="D32" s="7">
        <f t="shared" si="0"/>
        <v>982</v>
      </c>
      <c r="E32" s="6">
        <v>553</v>
      </c>
      <c r="F32" s="6">
        <v>223</v>
      </c>
      <c r="G32" s="6">
        <v>60</v>
      </c>
      <c r="H32" s="6">
        <v>118</v>
      </c>
      <c r="I32" s="6">
        <v>23</v>
      </c>
      <c r="J32" s="6">
        <v>5</v>
      </c>
      <c r="K32" s="19"/>
    </row>
    <row r="33" spans="1:11" ht="19.5" customHeight="1" x14ac:dyDescent="0.2">
      <c r="A33" s="17"/>
      <c r="B33" s="20"/>
      <c r="C33" s="11" t="s">
        <v>15</v>
      </c>
      <c r="D33" s="7">
        <f t="shared" si="0"/>
        <v>1196</v>
      </c>
      <c r="E33" s="6">
        <v>200</v>
      </c>
      <c r="F33" s="6">
        <v>248</v>
      </c>
      <c r="G33" s="6">
        <v>268</v>
      </c>
      <c r="H33" s="6">
        <v>232</v>
      </c>
      <c r="I33" s="6">
        <v>24</v>
      </c>
      <c r="J33" s="6">
        <v>224</v>
      </c>
      <c r="K33" s="19"/>
    </row>
    <row r="34" spans="1:11" ht="15" x14ac:dyDescent="0.2">
      <c r="A34" s="17"/>
      <c r="B34" s="20"/>
      <c r="C34" s="9" t="s">
        <v>16</v>
      </c>
      <c r="D34" s="7">
        <f t="shared" si="0"/>
        <v>2178</v>
      </c>
      <c r="E34" s="7">
        <f t="shared" ref="E34:J34" si="8">SUM(E32:E33)</f>
        <v>753</v>
      </c>
      <c r="F34" s="7">
        <f t="shared" si="8"/>
        <v>471</v>
      </c>
      <c r="G34" s="7">
        <f t="shared" si="8"/>
        <v>328</v>
      </c>
      <c r="H34" s="7">
        <f t="shared" si="8"/>
        <v>350</v>
      </c>
      <c r="I34" s="7">
        <f t="shared" si="8"/>
        <v>47</v>
      </c>
      <c r="J34" s="7">
        <f t="shared" si="8"/>
        <v>229</v>
      </c>
      <c r="K34" s="19"/>
    </row>
    <row r="35" spans="1:11" x14ac:dyDescent="0.2">
      <c r="A35" s="17"/>
      <c r="B35" s="20" t="s">
        <v>24</v>
      </c>
      <c r="C35" s="11" t="s">
        <v>13</v>
      </c>
      <c r="D35" s="7">
        <f t="shared" si="0"/>
        <v>986</v>
      </c>
      <c r="E35" s="6">
        <v>750</v>
      </c>
      <c r="F35" s="6">
        <v>121</v>
      </c>
      <c r="G35" s="6">
        <v>41</v>
      </c>
      <c r="H35" s="6">
        <v>70</v>
      </c>
      <c r="I35" s="6">
        <v>1</v>
      </c>
      <c r="J35" s="6">
        <v>3</v>
      </c>
      <c r="K35" s="19"/>
    </row>
    <row r="36" spans="1:11" ht="19.5" customHeight="1" x14ac:dyDescent="0.2">
      <c r="A36" s="17"/>
      <c r="B36" s="20"/>
      <c r="C36" s="11" t="s">
        <v>15</v>
      </c>
      <c r="D36" s="7">
        <f t="shared" si="0"/>
        <v>723</v>
      </c>
      <c r="E36" s="6">
        <v>145</v>
      </c>
      <c r="F36" s="6">
        <v>110</v>
      </c>
      <c r="G36" s="6">
        <v>251</v>
      </c>
      <c r="H36" s="6">
        <v>124</v>
      </c>
      <c r="I36" s="6">
        <v>6</v>
      </c>
      <c r="J36" s="6">
        <v>87</v>
      </c>
      <c r="K36" s="19"/>
    </row>
    <row r="37" spans="1:11" ht="15" x14ac:dyDescent="0.2">
      <c r="A37" s="17"/>
      <c r="B37" s="20"/>
      <c r="C37" s="9" t="s">
        <v>16</v>
      </c>
      <c r="D37" s="7">
        <f t="shared" si="0"/>
        <v>1709</v>
      </c>
      <c r="E37" s="7">
        <f t="shared" ref="E37:J37" si="9">SUM(E35:E36)</f>
        <v>895</v>
      </c>
      <c r="F37" s="7">
        <f t="shared" si="9"/>
        <v>231</v>
      </c>
      <c r="G37" s="7">
        <f t="shared" si="9"/>
        <v>292</v>
      </c>
      <c r="H37" s="7">
        <f t="shared" si="9"/>
        <v>194</v>
      </c>
      <c r="I37" s="7">
        <f t="shared" si="9"/>
        <v>7</v>
      </c>
      <c r="J37" s="7">
        <f t="shared" si="9"/>
        <v>90</v>
      </c>
      <c r="K37" s="19"/>
    </row>
    <row r="38" spans="1:11" x14ac:dyDescent="0.2">
      <c r="A38" s="17"/>
      <c r="B38" s="20" t="s">
        <v>25</v>
      </c>
      <c r="C38" s="11" t="s">
        <v>13</v>
      </c>
      <c r="D38" s="7">
        <f t="shared" si="0"/>
        <v>1045</v>
      </c>
      <c r="E38" s="6">
        <v>840</v>
      </c>
      <c r="F38" s="6">
        <v>46</v>
      </c>
      <c r="G38" s="6">
        <v>24</v>
      </c>
      <c r="H38" s="6">
        <v>31</v>
      </c>
      <c r="I38" s="6">
        <v>103</v>
      </c>
      <c r="J38" s="6">
        <v>1</v>
      </c>
      <c r="K38" s="19"/>
    </row>
    <row r="39" spans="1:11" ht="18.75" customHeight="1" x14ac:dyDescent="0.2">
      <c r="A39" s="17"/>
      <c r="B39" s="20"/>
      <c r="C39" s="11" t="s">
        <v>15</v>
      </c>
      <c r="D39" s="7">
        <f t="shared" si="0"/>
        <v>519</v>
      </c>
      <c r="E39" s="6">
        <v>218</v>
      </c>
      <c r="F39" s="6">
        <v>47</v>
      </c>
      <c r="G39" s="6">
        <v>165</v>
      </c>
      <c r="H39" s="6">
        <v>72</v>
      </c>
      <c r="I39" s="6">
        <v>1</v>
      </c>
      <c r="J39" s="6">
        <v>16</v>
      </c>
      <c r="K39" s="19"/>
    </row>
    <row r="40" spans="1:11" ht="15" x14ac:dyDescent="0.2">
      <c r="A40" s="17"/>
      <c r="B40" s="20"/>
      <c r="C40" s="8" t="s">
        <v>16</v>
      </c>
      <c r="D40" s="7">
        <f t="shared" si="0"/>
        <v>1564</v>
      </c>
      <c r="E40" s="7">
        <f t="shared" ref="E40:J40" si="10">SUM(E38:E39)</f>
        <v>1058</v>
      </c>
      <c r="F40" s="7">
        <f t="shared" si="10"/>
        <v>93</v>
      </c>
      <c r="G40" s="7">
        <f t="shared" si="10"/>
        <v>189</v>
      </c>
      <c r="H40" s="7">
        <f t="shared" si="10"/>
        <v>103</v>
      </c>
      <c r="I40" s="7">
        <f t="shared" si="10"/>
        <v>104</v>
      </c>
      <c r="J40" s="7">
        <f t="shared" si="10"/>
        <v>17</v>
      </c>
      <c r="K40" s="19"/>
    </row>
    <row r="41" spans="1:11" ht="16.5" customHeight="1" x14ac:dyDescent="0.2">
      <c r="A41" s="17"/>
      <c r="B41" s="21" t="s">
        <v>26</v>
      </c>
      <c r="C41" s="21"/>
      <c r="D41" s="7">
        <f t="shared" ref="D41:J41" si="11">SUM(D40,D37,D34,D31,D28,D25)</f>
        <v>19742</v>
      </c>
      <c r="E41" s="7">
        <f t="shared" si="11"/>
        <v>7620</v>
      </c>
      <c r="F41" s="7">
        <f t="shared" si="11"/>
        <v>4333</v>
      </c>
      <c r="G41" s="7">
        <f t="shared" si="11"/>
        <v>2287</v>
      </c>
      <c r="H41" s="7">
        <f t="shared" si="11"/>
        <v>2305</v>
      </c>
      <c r="I41" s="7">
        <f t="shared" si="11"/>
        <v>1461</v>
      </c>
      <c r="J41" s="7">
        <f t="shared" si="11"/>
        <v>1736</v>
      </c>
      <c r="K41" s="12"/>
    </row>
    <row r="42" spans="1:11" x14ac:dyDescent="0.2">
      <c r="A42" s="17"/>
      <c r="B42" s="16" t="s">
        <v>3</v>
      </c>
      <c r="C42" s="10" t="s">
        <v>13</v>
      </c>
      <c r="D42" s="7">
        <f t="shared" ref="D42:D53" si="12">SUM(E42:J42)</f>
        <v>15834</v>
      </c>
      <c r="E42" s="6">
        <f t="shared" ref="E42:J43" si="13">SUM(E13,E16,E19,E23,E26,E29,E32,E35,E38)</f>
        <v>8922</v>
      </c>
      <c r="F42" s="6">
        <f t="shared" si="13"/>
        <v>3740</v>
      </c>
      <c r="G42" s="6">
        <f t="shared" si="13"/>
        <v>755</v>
      </c>
      <c r="H42" s="6">
        <f t="shared" si="13"/>
        <v>1211</v>
      </c>
      <c r="I42" s="6">
        <f t="shared" si="13"/>
        <v>1090</v>
      </c>
      <c r="J42" s="6">
        <f t="shared" si="13"/>
        <v>116</v>
      </c>
      <c r="K42" s="16"/>
    </row>
    <row r="43" spans="1:11" ht="19.5" customHeight="1" x14ac:dyDescent="0.2">
      <c r="A43" s="17"/>
      <c r="B43" s="16"/>
      <c r="C43" s="10" t="s">
        <v>15</v>
      </c>
      <c r="D43" s="7">
        <f t="shared" si="12"/>
        <v>14539</v>
      </c>
      <c r="E43" s="6">
        <f t="shared" si="13"/>
        <v>2250</v>
      </c>
      <c r="F43" s="6">
        <f t="shared" si="13"/>
        <v>3004</v>
      </c>
      <c r="G43" s="6">
        <f t="shared" si="13"/>
        <v>2234</v>
      </c>
      <c r="H43" s="6">
        <f t="shared" si="13"/>
        <v>1835</v>
      </c>
      <c r="I43" s="6">
        <f t="shared" si="13"/>
        <v>2521</v>
      </c>
      <c r="J43" s="6">
        <f t="shared" si="13"/>
        <v>2695</v>
      </c>
      <c r="K43" s="16"/>
    </row>
    <row r="44" spans="1:11" ht="15" x14ac:dyDescent="0.2">
      <c r="A44" s="17"/>
      <c r="B44" s="16"/>
      <c r="C44" s="8" t="s">
        <v>16</v>
      </c>
      <c r="D44" s="7">
        <f t="shared" si="12"/>
        <v>30373</v>
      </c>
      <c r="E44" s="7">
        <f t="shared" ref="E44:J44" si="14">SUM(E42:E43)</f>
        <v>11172</v>
      </c>
      <c r="F44" s="7">
        <f t="shared" si="14"/>
        <v>6744</v>
      </c>
      <c r="G44" s="7">
        <f t="shared" si="14"/>
        <v>2989</v>
      </c>
      <c r="H44" s="7">
        <f t="shared" si="14"/>
        <v>3046</v>
      </c>
      <c r="I44" s="7">
        <f t="shared" si="14"/>
        <v>3611</v>
      </c>
      <c r="J44" s="7">
        <f t="shared" si="14"/>
        <v>2811</v>
      </c>
      <c r="K44" s="16"/>
    </row>
    <row r="45" spans="1:11" ht="12.75" customHeight="1" x14ac:dyDescent="0.2">
      <c r="A45" s="14" t="s">
        <v>27</v>
      </c>
      <c r="B45" s="15" t="s">
        <v>28</v>
      </c>
      <c r="C45" s="10" t="s">
        <v>13</v>
      </c>
      <c r="D45" s="7">
        <f t="shared" si="12"/>
        <v>473</v>
      </c>
      <c r="E45" s="6">
        <v>268</v>
      </c>
      <c r="F45" s="6">
        <v>139</v>
      </c>
      <c r="G45" s="6">
        <v>14</v>
      </c>
      <c r="H45" s="6">
        <v>27</v>
      </c>
      <c r="I45" s="6">
        <v>24</v>
      </c>
      <c r="J45" s="6">
        <v>1</v>
      </c>
      <c r="K45" s="15"/>
    </row>
    <row r="46" spans="1:11" ht="20.25" customHeight="1" x14ac:dyDescent="0.2">
      <c r="A46" s="14"/>
      <c r="B46" s="15"/>
      <c r="C46" s="10" t="s">
        <v>15</v>
      </c>
      <c r="D46" s="7">
        <f t="shared" si="12"/>
        <v>324</v>
      </c>
      <c r="E46" s="6">
        <v>33</v>
      </c>
      <c r="F46" s="6">
        <v>109</v>
      </c>
      <c r="G46" s="6">
        <v>124</v>
      </c>
      <c r="H46" s="6">
        <v>1</v>
      </c>
      <c r="I46" s="6">
        <v>52</v>
      </c>
      <c r="J46" s="6">
        <v>5</v>
      </c>
      <c r="K46" s="15"/>
    </row>
    <row r="47" spans="1:11" ht="13.5" customHeight="1" x14ac:dyDescent="0.2">
      <c r="A47" s="14"/>
      <c r="B47" s="15"/>
      <c r="C47" s="8" t="s">
        <v>16</v>
      </c>
      <c r="D47" s="7">
        <f t="shared" si="12"/>
        <v>797</v>
      </c>
      <c r="E47" s="7">
        <f t="shared" ref="E47:J47" si="15">SUM(E45:E46)</f>
        <v>301</v>
      </c>
      <c r="F47" s="7">
        <f t="shared" si="15"/>
        <v>248</v>
      </c>
      <c r="G47" s="7">
        <f t="shared" si="15"/>
        <v>138</v>
      </c>
      <c r="H47" s="7">
        <f t="shared" si="15"/>
        <v>28</v>
      </c>
      <c r="I47" s="7">
        <f t="shared" si="15"/>
        <v>76</v>
      </c>
      <c r="J47" s="7">
        <f t="shared" si="15"/>
        <v>6</v>
      </c>
      <c r="K47" s="15"/>
    </row>
    <row r="48" spans="1:11" x14ac:dyDescent="0.2">
      <c r="A48" s="14"/>
      <c r="B48" s="15" t="s">
        <v>29</v>
      </c>
      <c r="C48" s="10" t="s">
        <v>13</v>
      </c>
      <c r="D48" s="7">
        <f t="shared" si="12"/>
        <v>448</v>
      </c>
      <c r="E48" s="6">
        <v>94</v>
      </c>
      <c r="F48" s="6">
        <v>262</v>
      </c>
      <c r="G48" s="6">
        <v>1</v>
      </c>
      <c r="H48" s="6">
        <v>1</v>
      </c>
      <c r="I48" s="6">
        <v>90</v>
      </c>
      <c r="J48" s="6">
        <v>0</v>
      </c>
      <c r="K48" s="15"/>
    </row>
    <row r="49" spans="1:11" ht="18" customHeight="1" x14ac:dyDescent="0.2">
      <c r="A49" s="14"/>
      <c r="B49" s="15"/>
      <c r="C49" s="10" t="s">
        <v>15</v>
      </c>
      <c r="D49" s="7">
        <f t="shared" si="12"/>
        <v>660</v>
      </c>
      <c r="E49" s="6">
        <v>11</v>
      </c>
      <c r="F49" s="6">
        <v>250</v>
      </c>
      <c r="G49" s="6">
        <v>29</v>
      </c>
      <c r="H49" s="6">
        <v>0</v>
      </c>
      <c r="I49" s="6">
        <v>370</v>
      </c>
      <c r="J49" s="6">
        <v>0</v>
      </c>
      <c r="K49" s="15"/>
    </row>
    <row r="50" spans="1:11" ht="12.75" customHeight="1" x14ac:dyDescent="0.2">
      <c r="A50" s="14"/>
      <c r="B50" s="15"/>
      <c r="C50" s="8" t="s">
        <v>16</v>
      </c>
      <c r="D50" s="7">
        <f t="shared" si="12"/>
        <v>1108</v>
      </c>
      <c r="E50" s="7">
        <f t="shared" ref="E50:J50" si="16">SUM(E48:E49)</f>
        <v>105</v>
      </c>
      <c r="F50" s="7">
        <f t="shared" si="16"/>
        <v>512</v>
      </c>
      <c r="G50" s="7">
        <f t="shared" si="16"/>
        <v>30</v>
      </c>
      <c r="H50" s="7">
        <f t="shared" si="16"/>
        <v>1</v>
      </c>
      <c r="I50" s="7">
        <f t="shared" si="16"/>
        <v>460</v>
      </c>
      <c r="J50" s="7">
        <f t="shared" si="16"/>
        <v>0</v>
      </c>
      <c r="K50" s="15"/>
    </row>
    <row r="51" spans="1:11" ht="13.5" customHeight="1" x14ac:dyDescent="0.2">
      <c r="A51" s="14"/>
      <c r="B51" s="16" t="s">
        <v>16</v>
      </c>
      <c r="C51" s="10" t="s">
        <v>13</v>
      </c>
      <c r="D51" s="7">
        <f t="shared" si="12"/>
        <v>921</v>
      </c>
      <c r="E51" s="6">
        <f t="shared" ref="E51:J52" si="17">SUM(E45,E48)</f>
        <v>362</v>
      </c>
      <c r="F51" s="6">
        <f>SUM(F45,F48)</f>
        <v>401</v>
      </c>
      <c r="G51" s="6">
        <f t="shared" si="17"/>
        <v>15</v>
      </c>
      <c r="H51" s="6">
        <f t="shared" si="17"/>
        <v>28</v>
      </c>
      <c r="I51" s="6">
        <f t="shared" si="17"/>
        <v>114</v>
      </c>
      <c r="J51" s="6">
        <f t="shared" si="17"/>
        <v>1</v>
      </c>
      <c r="K51" s="16"/>
    </row>
    <row r="52" spans="1:11" ht="20.25" customHeight="1" x14ac:dyDescent="0.2">
      <c r="A52" s="14"/>
      <c r="B52" s="16"/>
      <c r="C52" s="10" t="s">
        <v>15</v>
      </c>
      <c r="D52" s="7">
        <f t="shared" si="12"/>
        <v>984</v>
      </c>
      <c r="E52" s="6">
        <f t="shared" si="17"/>
        <v>44</v>
      </c>
      <c r="F52" s="6">
        <f>SUM(F46,F49)</f>
        <v>359</v>
      </c>
      <c r="G52" s="6">
        <f t="shared" si="17"/>
        <v>153</v>
      </c>
      <c r="H52" s="6">
        <f t="shared" si="17"/>
        <v>1</v>
      </c>
      <c r="I52" s="6">
        <f t="shared" si="17"/>
        <v>422</v>
      </c>
      <c r="J52" s="6">
        <f t="shared" si="17"/>
        <v>5</v>
      </c>
      <c r="K52" s="16"/>
    </row>
    <row r="53" spans="1:11" ht="15.75" customHeight="1" x14ac:dyDescent="0.2">
      <c r="A53" s="14"/>
      <c r="B53" s="16"/>
      <c r="C53" s="8" t="s">
        <v>16</v>
      </c>
      <c r="D53" s="7">
        <f t="shared" si="12"/>
        <v>1905</v>
      </c>
      <c r="E53" s="7">
        <f t="shared" ref="E53:J53" si="18">SUM(E51:E52)</f>
        <v>406</v>
      </c>
      <c r="F53" s="7">
        <f t="shared" si="18"/>
        <v>760</v>
      </c>
      <c r="G53" s="7">
        <f t="shared" si="18"/>
        <v>168</v>
      </c>
      <c r="H53" s="7">
        <f t="shared" si="18"/>
        <v>29</v>
      </c>
      <c r="I53" s="7">
        <f t="shared" si="18"/>
        <v>536</v>
      </c>
      <c r="J53" s="7">
        <f t="shared" si="18"/>
        <v>6</v>
      </c>
      <c r="K53" s="16"/>
    </row>
    <row r="54" spans="1:11" x14ac:dyDescent="0.2">
      <c r="A54" s="2"/>
      <c r="B54" s="2"/>
      <c r="C54" s="2"/>
      <c r="D54" s="2"/>
      <c r="E54" s="3"/>
      <c r="F54" s="2"/>
      <c r="G54" s="2"/>
      <c r="H54" s="2"/>
      <c r="I54" s="2"/>
      <c r="J54" s="2"/>
      <c r="K54" s="2"/>
    </row>
    <row r="55" spans="1:11" x14ac:dyDescent="0.2">
      <c r="A55" s="2"/>
      <c r="B55" s="2"/>
      <c r="C55" s="2"/>
      <c r="D55" s="2"/>
      <c r="E55" s="3"/>
      <c r="F55" s="2"/>
      <c r="G55" s="2"/>
      <c r="H55" s="2"/>
      <c r="I55" s="2"/>
      <c r="J55" s="2"/>
      <c r="K55" s="2"/>
    </row>
    <row r="56" spans="1:11" x14ac:dyDescent="0.2">
      <c r="E56" s="4"/>
    </row>
    <row r="57" spans="1:11" x14ac:dyDescent="0.2">
      <c r="E57" s="4"/>
    </row>
    <row r="58" spans="1:11" x14ac:dyDescent="0.2">
      <c r="E58" s="4"/>
    </row>
    <row r="59" spans="1:11" x14ac:dyDescent="0.2">
      <c r="E59" s="4"/>
    </row>
    <row r="60" spans="1:11" x14ac:dyDescent="0.2">
      <c r="E60" s="4"/>
    </row>
    <row r="61" spans="1:11" x14ac:dyDescent="0.2">
      <c r="E61" s="4"/>
    </row>
    <row r="62" spans="1:11" x14ac:dyDescent="0.2">
      <c r="E62" s="4"/>
    </row>
    <row r="63" spans="1:11" x14ac:dyDescent="0.2">
      <c r="E63" s="4"/>
    </row>
    <row r="64" spans="1:11" x14ac:dyDescent="0.2">
      <c r="E64" s="4"/>
    </row>
    <row r="65" spans="5:5" x14ac:dyDescent="0.2">
      <c r="E65" s="4"/>
    </row>
    <row r="66" spans="5:5" x14ac:dyDescent="0.2">
      <c r="E66" s="4"/>
    </row>
    <row r="67" spans="5:5" x14ac:dyDescent="0.2">
      <c r="E67" s="4"/>
    </row>
    <row r="68" spans="5:5" x14ac:dyDescent="0.2">
      <c r="E68" s="4"/>
    </row>
    <row r="69" spans="5:5" x14ac:dyDescent="0.2">
      <c r="E69" s="4"/>
    </row>
    <row r="70" spans="5:5" x14ac:dyDescent="0.2">
      <c r="E70" s="4"/>
    </row>
    <row r="71" spans="5:5" x14ac:dyDescent="0.2">
      <c r="E71" s="4"/>
    </row>
    <row r="72" spans="5:5" x14ac:dyDescent="0.2">
      <c r="E72" s="4"/>
    </row>
    <row r="73" spans="5:5" x14ac:dyDescent="0.2">
      <c r="E73" s="4"/>
    </row>
    <row r="74" spans="5:5" x14ac:dyDescent="0.2">
      <c r="E74" s="4"/>
    </row>
    <row r="75" spans="5:5" x14ac:dyDescent="0.2">
      <c r="E75" s="4"/>
    </row>
    <row r="76" spans="5:5" x14ac:dyDescent="0.2">
      <c r="E76" s="4"/>
    </row>
    <row r="77" spans="5:5" x14ac:dyDescent="0.2">
      <c r="E77" s="4"/>
    </row>
    <row r="78" spans="5:5" x14ac:dyDescent="0.2">
      <c r="E78" s="4"/>
    </row>
    <row r="79" spans="5:5" x14ac:dyDescent="0.2">
      <c r="E79" s="4"/>
    </row>
    <row r="80" spans="5:5" x14ac:dyDescent="0.2">
      <c r="E80" s="4"/>
    </row>
    <row r="81" spans="5:5" x14ac:dyDescent="0.2">
      <c r="E81" s="4"/>
    </row>
    <row r="82" spans="5:5" x14ac:dyDescent="0.2">
      <c r="E82" s="4"/>
    </row>
    <row r="83" spans="5:5" x14ac:dyDescent="0.2">
      <c r="E83" s="4"/>
    </row>
    <row r="84" spans="5:5" x14ac:dyDescent="0.2">
      <c r="E84" s="4"/>
    </row>
    <row r="85" spans="5:5" x14ac:dyDescent="0.2">
      <c r="E85" s="4"/>
    </row>
    <row r="86" spans="5:5" x14ac:dyDescent="0.2">
      <c r="E86" s="4"/>
    </row>
    <row r="87" spans="5:5" x14ac:dyDescent="0.2">
      <c r="E87" s="4"/>
    </row>
    <row r="88" spans="5:5" x14ac:dyDescent="0.2">
      <c r="E88" s="4"/>
    </row>
    <row r="89" spans="5:5" x14ac:dyDescent="0.2">
      <c r="E89" s="4"/>
    </row>
    <row r="90" spans="5:5" x14ac:dyDescent="0.2">
      <c r="E90" s="4"/>
    </row>
    <row r="91" spans="5:5" x14ac:dyDescent="0.2">
      <c r="E91" s="4"/>
    </row>
    <row r="92" spans="5:5" x14ac:dyDescent="0.2">
      <c r="E92" s="4"/>
    </row>
    <row r="93" spans="5:5" x14ac:dyDescent="0.2">
      <c r="E93" s="4"/>
    </row>
    <row r="94" spans="5:5" x14ac:dyDescent="0.2">
      <c r="E94" s="4"/>
    </row>
    <row r="95" spans="5:5" x14ac:dyDescent="0.2">
      <c r="E95" s="4"/>
    </row>
    <row r="96" spans="5:5" x14ac:dyDescent="0.2">
      <c r="E96" s="4"/>
    </row>
    <row r="97" spans="5:5" x14ac:dyDescent="0.2">
      <c r="E97" s="4"/>
    </row>
    <row r="98" spans="5:5" x14ac:dyDescent="0.2">
      <c r="E98" s="4"/>
    </row>
    <row r="99" spans="5:5" x14ac:dyDescent="0.2">
      <c r="E99" s="4"/>
    </row>
    <row r="100" spans="5:5" x14ac:dyDescent="0.2">
      <c r="E100" s="4"/>
    </row>
    <row r="101" spans="5:5" x14ac:dyDescent="0.2">
      <c r="E101" s="4"/>
    </row>
    <row r="102" spans="5:5" x14ac:dyDescent="0.2">
      <c r="E102" s="4"/>
    </row>
    <row r="103" spans="5:5" x14ac:dyDescent="0.2">
      <c r="E103" s="4"/>
    </row>
    <row r="104" spans="5:5" x14ac:dyDescent="0.2">
      <c r="E104" s="4"/>
    </row>
    <row r="105" spans="5:5" x14ac:dyDescent="0.2">
      <c r="E105" s="4"/>
    </row>
    <row r="106" spans="5:5" x14ac:dyDescent="0.2">
      <c r="E106" s="4"/>
    </row>
    <row r="107" spans="5:5" x14ac:dyDescent="0.2">
      <c r="E107" s="4"/>
    </row>
    <row r="108" spans="5:5" x14ac:dyDescent="0.2">
      <c r="E108" s="4"/>
    </row>
    <row r="109" spans="5:5" x14ac:dyDescent="0.2">
      <c r="E109" s="4"/>
    </row>
    <row r="110" spans="5:5" x14ac:dyDescent="0.2">
      <c r="E110" s="4"/>
    </row>
    <row r="111" spans="5:5" x14ac:dyDescent="0.2">
      <c r="E111" s="4"/>
    </row>
    <row r="112" spans="5:5" x14ac:dyDescent="0.2">
      <c r="E112" s="4"/>
    </row>
    <row r="113" spans="5:5" x14ac:dyDescent="0.2">
      <c r="E113" s="4"/>
    </row>
    <row r="114" spans="5:5" x14ac:dyDescent="0.2">
      <c r="E114" s="4"/>
    </row>
    <row r="115" spans="5:5" x14ac:dyDescent="0.2">
      <c r="E115" s="4"/>
    </row>
    <row r="116" spans="5:5" x14ac:dyDescent="0.2">
      <c r="E116" s="4"/>
    </row>
    <row r="117" spans="5:5" x14ac:dyDescent="0.2">
      <c r="E117" s="4"/>
    </row>
    <row r="118" spans="5:5" x14ac:dyDescent="0.2">
      <c r="E118" s="4"/>
    </row>
    <row r="119" spans="5:5" x14ac:dyDescent="0.2">
      <c r="E119" s="4"/>
    </row>
    <row r="120" spans="5:5" x14ac:dyDescent="0.2">
      <c r="E120" s="4"/>
    </row>
    <row r="121" spans="5:5" x14ac:dyDescent="0.2">
      <c r="E121" s="4"/>
    </row>
    <row r="122" spans="5:5" x14ac:dyDescent="0.2">
      <c r="E122" s="4"/>
    </row>
    <row r="123" spans="5:5" x14ac:dyDescent="0.2">
      <c r="E123" s="4"/>
    </row>
    <row r="124" spans="5:5" x14ac:dyDescent="0.2">
      <c r="E124" s="4"/>
    </row>
    <row r="125" spans="5:5" x14ac:dyDescent="0.2">
      <c r="E125" s="4"/>
    </row>
    <row r="126" spans="5:5" x14ac:dyDescent="0.2">
      <c r="E126" s="4"/>
    </row>
  </sheetData>
  <mergeCells count="37">
    <mergeCell ref="A1:K7"/>
    <mergeCell ref="A8:K8"/>
    <mergeCell ref="A9:K9"/>
    <mergeCell ref="A10:K10"/>
    <mergeCell ref="K11:K12"/>
    <mergeCell ref="A11:B12"/>
    <mergeCell ref="C11:C12"/>
    <mergeCell ref="D11:D12"/>
    <mergeCell ref="E11:J11"/>
    <mergeCell ref="B32:B34"/>
    <mergeCell ref="K32:K34"/>
    <mergeCell ref="K16:K18"/>
    <mergeCell ref="K19:K21"/>
    <mergeCell ref="K42:K44"/>
    <mergeCell ref="A13:A44"/>
    <mergeCell ref="B13:B21"/>
    <mergeCell ref="K13:K15"/>
    <mergeCell ref="K23:K25"/>
    <mergeCell ref="B26:B28"/>
    <mergeCell ref="K26:K28"/>
    <mergeCell ref="B29:B31"/>
    <mergeCell ref="K29:K31"/>
    <mergeCell ref="B35:B37"/>
    <mergeCell ref="K35:K37"/>
    <mergeCell ref="B38:B40"/>
    <mergeCell ref="K38:K40"/>
    <mergeCell ref="B41:C41"/>
    <mergeCell ref="B42:B44"/>
    <mergeCell ref="B22:C22"/>
    <mergeCell ref="B23:B25"/>
    <mergeCell ref="A45:A53"/>
    <mergeCell ref="B45:B47"/>
    <mergeCell ref="K45:K47"/>
    <mergeCell ref="B48:B50"/>
    <mergeCell ref="K48:K50"/>
    <mergeCell ref="B51:B53"/>
    <mergeCell ref="K51:K53"/>
  </mergeCells>
  <printOptions horizontalCentered="1"/>
  <pageMargins left="0" right="0" top="0" bottom="0" header="0.511811023622047" footer="0.511811023622047"/>
  <pageSetup paperSize="9" fitToHeight="0" orientation="portrait" r:id="rId1"/>
  <headerFooter alignWithMargins="0">
    <oddFooter>&amp;RPage &amp;P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7F4633577BD04CACEAEB00CF584CB2" ma:contentTypeVersion="4" ma:contentTypeDescription="Create a new document." ma:contentTypeScope="" ma:versionID="3b0ad053aa34eeca6de112401af30a08">
  <xsd:schema xmlns:xsd="http://www.w3.org/2001/XMLSchema" xmlns:xs="http://www.w3.org/2001/XMLSchema" xmlns:p="http://schemas.microsoft.com/office/2006/metadata/properties" xmlns:ns2="a5cd8edf-193d-454e-be79-0a753d5be6e1" xmlns:ns3="11e61f89-cf6d-49a2-9fe0-486a1dfba8df" targetNamespace="http://schemas.microsoft.com/office/2006/metadata/properties" ma:root="true" ma:fieldsID="25ed41e8a5d2b96e4d034b0c958db909" ns2:_="" ns3:_="">
    <xsd:import namespace="a5cd8edf-193d-454e-be79-0a753d5be6e1"/>
    <xsd:import namespace="11e61f89-cf6d-49a2-9fe0-486a1dfba8d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_dlc_DocId" minOccurs="0"/>
                <xsd:element ref="ns2:_dlc_DocIdUrl" minOccurs="0"/>
                <xsd:element ref="ns2:_dlc_DocIdPersistId" minOccurs="0"/>
                <xsd:element ref="ns3:Downloa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cd8edf-193d-454e-be79-0a753d5be6e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dlc_DocId" ma:index="9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0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1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e61f89-cf6d-49a2-9fe0-486a1dfba8df" elementFormDefault="qualified">
    <xsd:import namespace="http://schemas.microsoft.com/office/2006/documentManagement/types"/>
    <xsd:import namespace="http://schemas.microsoft.com/office/infopath/2007/PartnerControls"/>
    <xsd:element name="Downloads" ma:index="12" nillable="true" ma:displayName="Downloads" ma:internalName="Download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a5cd8edf-193d-454e-be79-0a753d5be6e1">TWUZXU4UYYY7-944396957-36587</_dlc_DocId>
    <_dlc_DocIdUrl xmlns="a5cd8edf-193d-454e-be79-0a753d5be6e1">
      <Url>http://localhost/_layouts/15/DocIdRedir.aspx?ID=TWUZXU4UYYY7-944396957-36587</Url>
      <Description>TWUZXU4UYYY7-944396957-36587</Description>
    </_dlc_DocIdUrl>
    <Downloads xmlns="11e61f89-cf6d-49a2-9fe0-486a1dfba8df" xsi:nil="true"/>
  </documentManagement>
</p:properties>
</file>

<file path=customXml/itemProps1.xml><?xml version="1.0" encoding="utf-8"?>
<ds:datastoreItem xmlns:ds="http://schemas.openxmlformats.org/officeDocument/2006/customXml" ds:itemID="{1CC6CF57-EDAC-43AC-B0FA-ADE7C3ADB5C0}"/>
</file>

<file path=customXml/itemProps2.xml><?xml version="1.0" encoding="utf-8"?>
<ds:datastoreItem xmlns:ds="http://schemas.openxmlformats.org/officeDocument/2006/customXml" ds:itemID="{8537106E-7738-4477-AF6A-94E619C7DD74}"/>
</file>

<file path=customXml/itemProps3.xml><?xml version="1.0" encoding="utf-8"?>
<ds:datastoreItem xmlns:ds="http://schemas.openxmlformats.org/officeDocument/2006/customXml" ds:itemID="{A7140E21-E96F-45BC-B30C-8B918CDFD4AD}"/>
</file>

<file path=customXml/itemProps4.xml><?xml version="1.0" encoding="utf-8"?>
<ds:datastoreItem xmlns:ds="http://schemas.openxmlformats.org/officeDocument/2006/customXml" ds:itemID="{B5A2A743-2B95-40AE-8D00-4DE5FC2C178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جدول 55</vt:lpstr>
    </vt:vector>
  </TitlesOfParts>
  <Company>Ministry Of Health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AbuAlala</dc:creator>
  <cp:lastModifiedBy>Varunendra Verma</cp:lastModifiedBy>
  <cp:lastPrinted>2020-11-28T11:48:12Z</cp:lastPrinted>
  <dcterms:created xsi:type="dcterms:W3CDTF">2020-11-17T09:04:43Z</dcterms:created>
  <dcterms:modified xsi:type="dcterms:W3CDTF">2020-12-28T15:41:27Z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0x0101005B7F4633577BD04CACEAEB00CF584CB2</vt:lpwstr>
  </property>
  <property fmtid="{D5CDD505-2E9C-101B-9397-08002B2CF9AE}" pid="3" name="_dlc_DocIdItemGuid">
    <vt:lpwstr>2e0e048c-66ef-494f-9093-dfcb45e6329d</vt:lpwstr>
  </property>
</Properties>
</file>